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<sst xmlns="http://schemas.openxmlformats.org/spreadsheetml/2006/main" count="106" uniqueCount="100">
  <si>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</si>
  <si>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</si>
  <si>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</si>
  <si>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</si>
  <si>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</si>
  <si>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</si>
  <si>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</si>
  <si>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</si>
  <si>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</si>
  <si>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</si>
  <si>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</si>
  <si>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</si>
  <si>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</si>
  <si>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</si>
  <si>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</si>
  <si>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</si>
  <si>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</si>
  <si>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</si>
  <si>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</si>
  <si>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</si>
  <si>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</si>
  <si>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</si>
  <si>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</si>
  <si>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</si>
  <si>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</si>
  <si>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</si>
  <si>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</si>
  <si>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</si>
  <si>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</si>
  <si>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</si>
  <si>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</si>
  <si>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</si>
  <si>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</si>
  <si>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</si>
  <si>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</si>
  <si>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</si>
  <si>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</si>
  <si>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</si>
  <si>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</si>
  <si>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</si>
  <si>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</si>
  <si>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</si>
  <si>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</si>
  <si>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</si>
  <si>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</si>
  <si>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</si>
  <si>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</si>
  <si>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</si>
  <si>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</si>
  <si>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</si>
  <si>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</si>
  <si>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</si>
  <si>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</si>
  <si>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</si>
  <si>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</si>
  <si>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</si>
  <si>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</si>
  <si>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</si>
  <si>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</si>
  <si>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</si>
  <si>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</si>
  <si>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</si>
  <si>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</si>
  <si>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</si>
  <si>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</si>
  <si>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</si>
  <si>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</si>
  <si>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</si>
  <si>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</si>
  <si>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</si>
  <si>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</si>
  <si>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</si>
  <si>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</si>
  <si>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</si>
  <si>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</si>
  <si>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</si>
  <si>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</si>
  <si>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</si>
  <si>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</si>
  <si>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</si>
  <si>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</si>
  <si>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</si>
  <si>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</si>
  <si>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</si>
  <si>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</si>
  <si>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</si>
  <si>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</si>
  <si>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</si>
  <si>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</si>
  <si>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</si>
  <si>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</si>
  <si>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</si>
  <si>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</si>
  <si>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</si>
  <si>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</si>
  <si>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</si>
  <si>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</si>
  <si>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Binder Solids (recommended target 25.5-27.5)</t>
  </si>
  <si>
    <t>MXC Excel Fiber Systems</t>
  </si>
  <si>
    <t>Issue Date: 051716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</si>
</sst>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C11" sqref="C11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6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6.25" x14ac:dyDescent="0.2">
      <c r="A3" s="55" t="s">
        <v>98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9.5" x14ac:dyDescent="0.2">
      <c r="A4" s="56" t="s">
        <v>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9.5" x14ac:dyDescent="0.2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97</v>
      </c>
      <c r="D16" s="5">
        <v>26.5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64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137.5*D21 - 131.9</f>
        <v>27.600000000000023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37.90180168414598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50.416756136219789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37.90180168414598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50.416756136219789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62.09819831585402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7" t="s">
        <v>6</v>
      </c>
      <c r="H31" s="58"/>
      <c r="I31" s="61" t="s">
        <v>7</v>
      </c>
      <c r="J31" s="62"/>
      <c r="K31" s="63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1.1000000000000227</v>
      </c>
      <c r="E32" s="24"/>
      <c r="F32" s="24"/>
      <c r="G32" s="59"/>
      <c r="H32" s="60"/>
      <c r="I32" s="34" t="s">
        <v>76</v>
      </c>
      <c r="J32" s="34" t="s">
        <v>77</v>
      </c>
      <c r="K32" s="64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2.0927710094280347</v>
      </c>
      <c r="E33" s="24">
        <f>IF(D32&lt;-1, "Evaporate", 0)</f>
        <v>0</v>
      </c>
      <c r="F33" s="24"/>
      <c r="G33" s="61" t="s">
        <v>9</v>
      </c>
      <c r="H33" s="62"/>
      <c r="I33" s="36">
        <f>+D16-1</f>
        <v>25.5</v>
      </c>
      <c r="J33" s="36">
        <f>+D16+1</f>
        <v>27.5</v>
      </c>
      <c r="K33" s="36">
        <f>D22</f>
        <v>27.600000000000023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135.11218933778872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52.509527145647823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38.863649092659436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61.136350907340564</v>
      </c>
      <c r="E37" s="24"/>
      <c r="F37" s="24"/>
      <c r="G37" s="61" t="s">
        <v>10</v>
      </c>
      <c r="H37" s="62"/>
      <c r="I37" s="36">
        <f>D17-1</f>
        <v>63</v>
      </c>
      <c r="J37" s="36">
        <f>D17+1</f>
        <v>65</v>
      </c>
      <c r="K37" s="36">
        <f>D30</f>
        <v>62.09819831585402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0.95525548292719631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1.0795458081294287</v>
      </c>
      <c r="E42" s="24"/>
      <c r="F42" s="65" t="s">
        <v>96</v>
      </c>
      <c r="G42" s="65"/>
      <c r="H42" s="65"/>
      <c r="I42" s="65"/>
      <c r="J42" s="65"/>
      <c r="K42" s="65"/>
      <c r="L42" s="65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10.747608289010781</v>
      </c>
      <c r="E43" s="24"/>
      <c r="F43" s="65"/>
      <c r="G43" s="65"/>
      <c r="H43" s="65"/>
      <c r="I43" s="65"/>
      <c r="J43" s="65"/>
      <c r="K43" s="65"/>
      <c r="L43" s="65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5" t="s">
        <v>84</v>
      </c>
      <c r="G45" s="65"/>
      <c r="H45" s="65"/>
      <c r="I45" s="65"/>
      <c r="J45" s="65"/>
      <c r="K45" s="65"/>
      <c r="L45" s="65"/>
    </row>
    <row r="46" spans="1:12" s="21" customFormat="1" ht="17.25" customHeight="1" x14ac:dyDescent="0.2">
      <c r="A46" s="16"/>
      <c r="B46" s="43"/>
      <c r="C46" s="43"/>
      <c r="D46" s="43"/>
      <c r="E46" s="43"/>
      <c r="F46" s="65"/>
      <c r="G46" s="65"/>
      <c r="H46" s="65"/>
      <c r="I46" s="65"/>
      <c r="J46" s="65"/>
      <c r="K46" s="65"/>
      <c r="L46" s="65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G31:H32"/>
    <mergeCell ref="G33:H33"/>
    <mergeCell ref="I31:J31"/>
    <mergeCell ref="K31:K32"/>
    <mergeCell ref="F45:L46"/>
    <mergeCell ref="F42:L43"/>
    <mergeCell ref="G37:H37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2016-05-17T18:28:18Z</dcterms:modified>
</cp:coreProperties>
</file>